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e\Documents\informatievaardigheden\"/>
    </mc:Choice>
  </mc:AlternateContent>
  <bookViews>
    <workbookView xWindow="0" yWindow="0" windowWidth="23040" windowHeight="9384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6" i="2"/>
  <c r="H15" i="2" s="1"/>
  <c r="G6" i="1"/>
  <c r="G7" i="1" s="1"/>
  <c r="G8" i="1" s="1"/>
  <c r="G9" i="1" s="1"/>
  <c r="G10" i="1" s="1"/>
  <c r="G11" i="1" s="1"/>
  <c r="G12" i="1" s="1"/>
  <c r="G13" i="1" s="1"/>
  <c r="G14" i="1" s="1"/>
  <c r="G5" i="1"/>
  <c r="F6" i="1"/>
  <c r="F7" i="1"/>
  <c r="F8" i="1"/>
  <c r="F9" i="1"/>
  <c r="F10" i="1"/>
  <c r="F11" i="1"/>
  <c r="F12" i="1"/>
  <c r="F13" i="1"/>
  <c r="F14" i="1"/>
  <c r="F5" i="1"/>
  <c r="E15" i="1"/>
  <c r="I6" i="2" l="1"/>
  <c r="I7" i="2" s="1"/>
  <c r="I8" i="2" s="1"/>
  <c r="I9" i="2" s="1"/>
  <c r="I10" i="2" s="1"/>
  <c r="I11" i="2" s="1"/>
  <c r="I12" i="2" s="1"/>
  <c r="I13" i="2" s="1"/>
  <c r="I14" i="2" s="1"/>
</calcChain>
</file>

<file path=xl/sharedStrings.xml><?xml version="1.0" encoding="utf-8"?>
<sst xmlns="http://schemas.openxmlformats.org/spreadsheetml/2006/main" count="31" uniqueCount="30">
  <si>
    <t xml:space="preserve">Soorten bronnen </t>
  </si>
  <si>
    <t>Boeken</t>
  </si>
  <si>
    <t>Verzamelnamen</t>
  </si>
  <si>
    <t xml:space="preserve">Artikels vaktijdschriften </t>
  </si>
  <si>
    <t xml:space="preserve">Artikels Kranten </t>
  </si>
  <si>
    <t>Eindwerken</t>
  </si>
  <si>
    <t>Websites</t>
  </si>
  <si>
    <t>Onderzoekliteratuur</t>
  </si>
  <si>
    <t>Grijze literatuur</t>
  </si>
  <si>
    <t xml:space="preserve">Statistieken </t>
  </si>
  <si>
    <t xml:space="preserve">Video </t>
  </si>
  <si>
    <t xml:space="preserve">Aantal </t>
  </si>
  <si>
    <t>Procent</t>
  </si>
  <si>
    <t>Som</t>
  </si>
  <si>
    <t>cijfergegevens van bronnen verwerken</t>
  </si>
  <si>
    <t>West-en Noord- EU15</t>
  </si>
  <si>
    <t>Zuid-EU15</t>
  </si>
  <si>
    <t>EU13</t>
  </si>
  <si>
    <t>Europa niet-EU</t>
  </si>
  <si>
    <t xml:space="preserve">Turkije </t>
  </si>
  <si>
    <t>Maghreb</t>
  </si>
  <si>
    <t xml:space="preserve">Andere landen </t>
  </si>
  <si>
    <t xml:space="preserve">Totaal </t>
  </si>
  <si>
    <t xml:space="preserve">Landen </t>
  </si>
  <si>
    <t>Nederland</t>
  </si>
  <si>
    <t>Buurlanden zonder Nederland</t>
  </si>
  <si>
    <t>% t.o.v totaal aantal inwoners</t>
  </si>
  <si>
    <t>aantal vreemdelingen in 2015 in het Vlaams Gewest</t>
  </si>
  <si>
    <t xml:space="preserve">aantal in procent </t>
  </si>
  <si>
    <t>som totale aantal in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</si>
</sst>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 JULIAN"/>
    </font>
    <font>
      <b/>
      <sz val="11"/>
      <color theme="1"/>
      <name val="AR JULIAN"/>
    </font>
    <font>
      <sz val="10"/>
      <color theme="1"/>
      <name val="AR JULIAN"/>
    </font>
    <font>
      <sz val="16"/>
      <color theme="1"/>
      <name val="AR JULIAN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7" xfId="0" applyFont="1" applyBorder="1"/>
    <xf numFmtId="0" fontId="4" fillId="0" borderId="7" xfId="0" applyFont="1" applyBorder="1"/>
    <xf numFmtId="9" fontId="4" fillId="0" borderId="11" xfId="1" applyFont="1" applyBorder="1"/>
    <xf numFmtId="9" fontId="4" fillId="0" borderId="2" xfId="1" applyFont="1" applyBorder="1"/>
    <xf numFmtId="9" fontId="4" fillId="0" borderId="12" xfId="1" applyFont="1" applyBorder="1"/>
    <xf numFmtId="9" fontId="4" fillId="0" borderId="13" xfId="1" applyFont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9" fontId="3" fillId="3" borderId="10" xfId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/>
    <xf numFmtId="9" fontId="3" fillId="3" borderId="5" xfId="1" applyFont="1" applyFill="1" applyBorder="1"/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4" fontId="2" fillId="0" borderId="18" xfId="1" applyNumberFormat="1" applyFont="1" applyBorder="1" applyAlignment="1">
      <alignment horizontal="center" vertical="center"/>
    </xf>
    <xf numFmtId="174" fontId="2" fillId="0" borderId="1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4" fontId="2" fillId="0" borderId="17" xfId="1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4" fontId="2" fillId="0" borderId="19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9" fontId="2" fillId="3" borderId="10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24" xfId="0" applyFont="1" applyFill="1" applyBorder="1"/>
    <xf numFmtId="0" fontId="0" fillId="4" borderId="0" xfId="0" applyFill="1"/>
    <xf numFmtId="0" fontId="2" fillId="4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800">
                <a:latin typeface="AR JULIAN" panose="02000000000000000000" pitchFamily="2" charset="0"/>
              </a:rPr>
              <a:t>cijfergegevens van bronnen verwerken</a:t>
            </a:r>
            <a:r>
              <a:rPr lang="nl-BE" sz="1800" baseline="0">
                <a:latin typeface="AR JULIAN" panose="02000000000000000000" pitchFamily="2" charset="0"/>
              </a:rPr>
              <a:t> in (kolomdiagram)</a:t>
            </a:r>
            <a:endParaRPr lang="nl-BE" sz="1800">
              <a:latin typeface="AR JULIAN" panose="02000000000000000000" pitchFamily="2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1039439351606"/>
          <c:y val="0.26940702475884781"/>
          <c:w val="0.84396062992125986"/>
          <c:h val="0.4018061755019475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Blad1!$B$5:$B$14</c:f>
              <c:strCache>
                <c:ptCount val="10"/>
                <c:pt idx="0">
                  <c:v>Boeken</c:v>
                </c:pt>
                <c:pt idx="1">
                  <c:v>Verzamelnamen</c:v>
                </c:pt>
                <c:pt idx="2">
                  <c:v>Artikels vaktijdschriften 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Onderzoekliteratuur</c:v>
                </c:pt>
                <c:pt idx="7">
                  <c:v>Grijze literatuur</c:v>
                </c:pt>
                <c:pt idx="8">
                  <c:v>Statistieken </c:v>
                </c:pt>
                <c:pt idx="9">
                  <c:v>Video </c:v>
                </c:pt>
              </c:strCache>
            </c:strRef>
          </c:cat>
          <c:val>
            <c:numRef>
              <c:f>Blad1!$E$5:$E$14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15</c:v>
                </c:pt>
                <c:pt idx="3">
                  <c:v>3</c:v>
                </c:pt>
                <c:pt idx="4">
                  <c:v>2</c:v>
                </c:pt>
                <c:pt idx="5">
                  <c:v>55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021392"/>
        <c:axId val="369018256"/>
        <c:axId val="0"/>
      </c:bar3DChart>
      <c:catAx>
        <c:axId val="36902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000">
                    <a:latin typeface="AR JULIAN" panose="02000000000000000000" pitchFamily="2" charset="0"/>
                  </a:rPr>
                  <a:t>Soorten Bronnen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9018256"/>
        <c:crosses val="autoZero"/>
        <c:auto val="1"/>
        <c:lblAlgn val="ctr"/>
        <c:lblOffset val="100"/>
        <c:noMultiLvlLbl val="0"/>
      </c:catAx>
      <c:valAx>
        <c:axId val="3690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000">
                    <a:latin typeface="AR JULIAN" panose="02000000000000000000" pitchFamily="2" charset="0"/>
                  </a:rPr>
                  <a:t>Gebruikt aantal  </a:t>
                </a:r>
              </a:p>
            </c:rich>
          </c:tx>
          <c:layout>
            <c:manualLayout>
              <c:xMode val="edge"/>
              <c:yMode val="edge"/>
              <c:x val="4.4729489458978915E-2"/>
              <c:y val="0.44173863617366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6902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>
                <a:latin typeface="AR JULIAN" panose="02000000000000000000" pitchFamily="2" charset="0"/>
              </a:rPr>
              <a:t>Cijfergegevens van bronnen verwerken in (2D- diagram)</a:t>
            </a:r>
          </a:p>
          <a:p>
            <a:pPr>
              <a:defRPr/>
            </a:pP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35557888166490265"/>
          <c:y val="0.26492642965083912"/>
          <c:w val="0.31838433415911638"/>
          <c:h val="0.483829841135177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2.0396841089103154E-2"/>
                  <c:y val="-2.2158004660191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447411577245609E-2"/>
                  <c:y val="-5.220180810731991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247351097360983E-2"/>
                  <c:y val="-1.89200255691944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265913769641425E-3"/>
                  <c:y val="2.07484586312232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393883002438626E-2"/>
                  <c:y val="-4.3523305378073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247979157701299"/>
                  <c:y val="6.01182427954081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199153281615279E-2"/>
                  <c:y val="-1.02963139708546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0885041696228148E-2"/>
                  <c:y val="-2.9001888231984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Blad1!$B$5:$B$14</c:f>
              <c:strCache>
                <c:ptCount val="10"/>
                <c:pt idx="0">
                  <c:v>Boeken</c:v>
                </c:pt>
                <c:pt idx="1">
                  <c:v>Verzamelnamen</c:v>
                </c:pt>
                <c:pt idx="2">
                  <c:v>Artikels vaktijdschriften 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Onderzoekliteratuur</c:v>
                </c:pt>
                <c:pt idx="7">
                  <c:v>Grijze literatuur</c:v>
                </c:pt>
                <c:pt idx="8">
                  <c:v>Statistieken </c:v>
                </c:pt>
                <c:pt idx="9">
                  <c:v>Video </c:v>
                </c:pt>
              </c:strCache>
            </c:strRef>
          </c:cat>
          <c:val>
            <c:numRef>
              <c:f>Blad1!$E$5:$E$14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15</c:v>
                </c:pt>
                <c:pt idx="3">
                  <c:v>3</c:v>
                </c:pt>
                <c:pt idx="4">
                  <c:v>2</c:v>
                </c:pt>
                <c:pt idx="5">
                  <c:v>55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BE">
                <a:latin typeface="AR JULIAN" panose="02000000000000000000" pitchFamily="2" charset="0"/>
              </a:rPr>
              <a:t>Aantal vreemdeling in 2015 in het Vlaams Gewest </a:t>
            </a:r>
          </a:p>
        </c:rich>
      </c:tx>
      <c:layout>
        <c:manualLayout>
          <c:xMode val="edge"/>
          <c:yMode val="edge"/>
          <c:x val="0.11949999999999998"/>
          <c:y val="4.6296296296296294E-2"/>
        </c:manualLayout>
      </c:layout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2802829668864757"/>
          <c:y val="0.32829341317365268"/>
          <c:w val="0.87197170331135254"/>
          <c:h val="0.35011669574237353"/>
        </c:manualLayout>
      </c:layout>
      <c:lineChart>
        <c:grouping val="stacked"/>
        <c:varyColors val="0"/>
        <c:ser>
          <c:idx val="0"/>
          <c:order val="0"/>
          <c:tx>
            <c:strRef>
              <c:f>Blad2!$E$4</c:f>
              <c:strCache>
                <c:ptCount val="1"/>
                <c:pt idx="0">
                  <c:v>% t.o.v totaal aantal inwoners</c:v>
                </c:pt>
              </c:strCache>
            </c:strRef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Blad2!$B$5:$B$14</c:f>
              <c:strCache>
                <c:ptCount val="10"/>
                <c:pt idx="1">
                  <c:v>Nederland</c:v>
                </c:pt>
                <c:pt idx="2">
                  <c:v>Buurlanden zonder Nederland</c:v>
                </c:pt>
                <c:pt idx="3">
                  <c:v>West-en Noord- EU15</c:v>
                </c:pt>
                <c:pt idx="4">
                  <c:v>Zuid-EU15</c:v>
                </c:pt>
                <c:pt idx="5">
                  <c:v>EU13</c:v>
                </c:pt>
                <c:pt idx="6">
                  <c:v>Europa niet-EU</c:v>
                </c:pt>
                <c:pt idx="7">
                  <c:v>Turkije </c:v>
                </c:pt>
                <c:pt idx="8">
                  <c:v>Maghreb</c:v>
                </c:pt>
                <c:pt idx="9">
                  <c:v>Andere landen </c:v>
                </c:pt>
              </c:strCache>
            </c:strRef>
          </c:cat>
          <c:val>
            <c:numRef>
              <c:f>Blad2!$E$5:$E$14</c:f>
              <c:numCache>
                <c:formatCode>General</c:formatCode>
                <c:ptCount val="10"/>
                <c:pt idx="1">
                  <c:v>2.1</c:v>
                </c:pt>
                <c:pt idx="2">
                  <c:v>0.5</c:v>
                </c:pt>
                <c:pt idx="3">
                  <c:v>0.3</c:v>
                </c:pt>
                <c:pt idx="4">
                  <c:v>0.9</c:v>
                </c:pt>
                <c:pt idx="5">
                  <c:v>1.2</c:v>
                </c:pt>
                <c:pt idx="6">
                  <c:v>0.4</c:v>
                </c:pt>
                <c:pt idx="7">
                  <c:v>0.3</c:v>
                </c:pt>
                <c:pt idx="8">
                  <c:v>0.5</c:v>
                </c:pt>
                <c:pt idx="9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/>
          </c:spPr>
        </c:dropLines>
        <c:smooth val="0"/>
        <c:axId val="504971088"/>
        <c:axId val="504960504"/>
      </c:lineChart>
      <c:catAx>
        <c:axId val="50497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>
                    <a:latin typeface="AR JULIAN" panose="02000000000000000000" pitchFamily="2" charset="0"/>
                  </a:rPr>
                  <a:t>Landen</a:t>
                </a:r>
              </a:p>
            </c:rich>
          </c:tx>
          <c:layout>
            <c:manualLayout>
              <c:xMode val="edge"/>
              <c:yMode val="edge"/>
              <c:x val="0.47509894361398958"/>
              <c:y val="0.83633712452610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4960504"/>
        <c:crosses val="autoZero"/>
        <c:auto val="1"/>
        <c:lblAlgn val="ctr"/>
        <c:lblOffset val="100"/>
        <c:noMultiLvlLbl val="0"/>
      </c:catAx>
      <c:valAx>
        <c:axId val="50496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>
                    <a:latin typeface="AR JULIAN" panose="02000000000000000000" pitchFamily="2" charset="0"/>
                  </a:rPr>
                  <a:t>aantal</a:t>
                </a:r>
                <a:r>
                  <a:rPr lang="nl-BE" baseline="0">
                    <a:latin typeface="AR JULIAN" panose="02000000000000000000" pitchFamily="2" charset="0"/>
                  </a:rPr>
                  <a:t> inwoners in procent</a:t>
                </a:r>
                <a:endParaRPr lang="nl-BE">
                  <a:latin typeface="AR JULIAN" panose="02000000000000000000" pitchFamily="2" charset="0"/>
                </a:endParaRPr>
              </a:p>
            </c:rich>
          </c:tx>
          <c:layout>
            <c:manualLayout>
              <c:xMode val="edge"/>
              <c:yMode val="edge"/>
              <c:x val="4.1842187898070302E-2"/>
              <c:y val="0.28090672693691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497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152400</xdr:rowOff>
    </xdr:from>
    <xdr:to>
      <xdr:col>7</xdr:col>
      <xdr:colOff>502920</xdr:colOff>
      <xdr:row>37</xdr:row>
      <xdr:rowOff>137160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251460</xdr:colOff>
      <xdr:row>2</xdr:row>
      <xdr:rowOff>190500</xdr:rowOff>
    </xdr:from>
    <xdr:to>
      <xdr:col>17</xdr:col>
      <xdr:colOff>160020</xdr:colOff>
      <xdr:row>23</xdr:row>
      <xdr:rowOff>7620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815340</xdr:colOff>
      <xdr:row>6</xdr:row>
      <xdr:rowOff>68580</xdr:rowOff>
    </xdr:from>
    <xdr:to>
      <xdr:col>18</xdr:col>
      <xdr:colOff>60960</xdr:colOff>
      <xdr:row>27</xdr:row>
      <xdr:rowOff>45720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E5" sqref="E5"/>
    </sheetView>
  </sheetViews>
  <sheetFormatPr defaultRowHeight="14.4" x14ac:dyDescent="0.3"/>
  <cols>
    <col min="1" max="1" width="7.109375" customWidth="1"/>
    <col min="5" max="5" width="12.5546875" customWidth="1"/>
    <col min="6" max="6" width="12.88671875" customWidth="1"/>
    <col min="7" max="7" width="16.33203125" customWidth="1"/>
  </cols>
  <sheetData>
    <row r="2" spans="2:7" ht="15" thickBot="1" x14ac:dyDescent="0.35"/>
    <row r="3" spans="2:7" ht="21.6" thickBot="1" x14ac:dyDescent="0.35">
      <c r="B3" s="16" t="s">
        <v>14</v>
      </c>
      <c r="C3" s="17"/>
      <c r="D3" s="17"/>
      <c r="E3" s="17"/>
      <c r="F3" s="17"/>
      <c r="G3" s="18"/>
    </row>
    <row r="4" spans="2:7" ht="15" thickBot="1" x14ac:dyDescent="0.35">
      <c r="B4" s="9" t="s">
        <v>0</v>
      </c>
      <c r="C4" s="10"/>
      <c r="D4" s="10"/>
      <c r="E4" s="11" t="s">
        <v>11</v>
      </c>
      <c r="F4" s="12" t="s">
        <v>12</v>
      </c>
      <c r="G4" s="12" t="s">
        <v>12</v>
      </c>
    </row>
    <row r="5" spans="2:7" x14ac:dyDescent="0.3">
      <c r="B5" s="1" t="s">
        <v>1</v>
      </c>
      <c r="C5" s="2"/>
      <c r="D5" s="2"/>
      <c r="E5" s="4">
        <v>8</v>
      </c>
      <c r="F5" s="5">
        <f>E5/$E$15</f>
        <v>8.98876404494382E-2</v>
      </c>
      <c r="G5" s="6">
        <f>E5/$E$15</f>
        <v>8.98876404494382E-2</v>
      </c>
    </row>
    <row r="6" spans="2:7" x14ac:dyDescent="0.3">
      <c r="B6" s="1" t="s">
        <v>2</v>
      </c>
      <c r="C6" s="2"/>
      <c r="D6" s="2"/>
      <c r="E6" s="4">
        <v>2</v>
      </c>
      <c r="F6" s="7">
        <f>E6/$E$15</f>
        <v>2.247191011235955E-2</v>
      </c>
      <c r="G6" s="6">
        <f>E6/$E$15+SUM(G5)</f>
        <v>0.11235955056179775</v>
      </c>
    </row>
    <row r="7" spans="2:7" x14ac:dyDescent="0.3">
      <c r="B7" s="1" t="s">
        <v>3</v>
      </c>
      <c r="C7" s="2"/>
      <c r="D7" s="2"/>
      <c r="E7" s="4">
        <v>15</v>
      </c>
      <c r="F7" s="7">
        <f>E7/$E$15</f>
        <v>0.16853932584269662</v>
      </c>
      <c r="G7" s="6">
        <f>E7/$E$15+SUM(G6)</f>
        <v>0.2808988764044944</v>
      </c>
    </row>
    <row r="8" spans="2:7" x14ac:dyDescent="0.3">
      <c r="B8" s="1" t="s">
        <v>4</v>
      </c>
      <c r="C8" s="2"/>
      <c r="D8" s="2"/>
      <c r="E8" s="4">
        <v>3</v>
      </c>
      <c r="F8" s="7">
        <f>E8/$E$15</f>
        <v>3.3707865168539325E-2</v>
      </c>
      <c r="G8" s="6">
        <f>E8/$E$15+SUM(G7)</f>
        <v>0.3146067415730337</v>
      </c>
    </row>
    <row r="9" spans="2:7" x14ac:dyDescent="0.3">
      <c r="B9" s="1" t="s">
        <v>5</v>
      </c>
      <c r="C9" s="2"/>
      <c r="D9" s="2"/>
      <c r="E9" s="4">
        <v>2</v>
      </c>
      <c r="F9" s="7">
        <f>E9/$E$15</f>
        <v>2.247191011235955E-2</v>
      </c>
      <c r="G9" s="6">
        <f>E9/$E$15+SUM(G8)</f>
        <v>0.33707865168539325</v>
      </c>
    </row>
    <row r="10" spans="2:7" x14ac:dyDescent="0.3">
      <c r="B10" s="1" t="s">
        <v>6</v>
      </c>
      <c r="C10" s="2"/>
      <c r="D10" s="2"/>
      <c r="E10" s="4">
        <v>55</v>
      </c>
      <c r="F10" s="7">
        <f>E10/$E$15</f>
        <v>0.6179775280898876</v>
      </c>
      <c r="G10" s="6">
        <f>E10/$E$15+SUM(G9)</f>
        <v>0.95505617977528079</v>
      </c>
    </row>
    <row r="11" spans="2:7" x14ac:dyDescent="0.3">
      <c r="B11" s="1" t="s">
        <v>7</v>
      </c>
      <c r="C11" s="2"/>
      <c r="D11" s="2"/>
      <c r="E11" s="4">
        <v>1</v>
      </c>
      <c r="F11" s="7">
        <f>E11/$E$15</f>
        <v>1.1235955056179775E-2</v>
      </c>
      <c r="G11" s="6">
        <f>E11/$E$15+SUM(G10)</f>
        <v>0.96629213483146059</v>
      </c>
    </row>
    <row r="12" spans="2:7" x14ac:dyDescent="0.3">
      <c r="B12" s="1" t="s">
        <v>8</v>
      </c>
      <c r="C12" s="2"/>
      <c r="D12" s="2"/>
      <c r="E12" s="4">
        <v>0</v>
      </c>
      <c r="F12" s="7">
        <f>E12/$E$15</f>
        <v>0</v>
      </c>
      <c r="G12" s="6">
        <f>E12/$E$15+SUM(G11)</f>
        <v>0.96629213483146059</v>
      </c>
    </row>
    <row r="13" spans="2:7" x14ac:dyDescent="0.3">
      <c r="B13" s="1" t="s">
        <v>9</v>
      </c>
      <c r="C13" s="2"/>
      <c r="D13" s="2"/>
      <c r="E13" s="4">
        <v>0</v>
      </c>
      <c r="F13" s="7">
        <f>E13/$E$15</f>
        <v>0</v>
      </c>
      <c r="G13" s="6">
        <f>E13/$E$15+SUM(G12)</f>
        <v>0.96629213483146059</v>
      </c>
    </row>
    <row r="14" spans="2:7" ht="15" thickBot="1" x14ac:dyDescent="0.35">
      <c r="B14" s="1" t="s">
        <v>10</v>
      </c>
      <c r="C14" s="2"/>
      <c r="D14" s="2"/>
      <c r="E14" s="4">
        <v>3</v>
      </c>
      <c r="F14" s="8">
        <f>E14/$E$15</f>
        <v>3.3707865168539325E-2</v>
      </c>
      <c r="G14" s="6">
        <f>E14/$E$15+SUM(G13)</f>
        <v>0.99999999999999989</v>
      </c>
    </row>
    <row r="15" spans="2:7" ht="15" thickBot="1" x14ac:dyDescent="0.35">
      <c r="B15" s="13" t="s">
        <v>13</v>
      </c>
      <c r="C15" s="14"/>
      <c r="D15" s="14"/>
      <c r="E15" s="19">
        <f>SUM(E5:E14)</f>
        <v>89</v>
      </c>
      <c r="F15" s="20">
        <v>1</v>
      </c>
      <c r="G15" s="15">
        <v>1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topLeftCell="A3" workbookViewId="0">
      <selection activeCell="H5" sqref="H5"/>
    </sheetView>
  </sheetViews>
  <sheetFormatPr defaultRowHeight="14.4" x14ac:dyDescent="0.3"/>
  <cols>
    <col min="6" max="6" width="8.88671875" customWidth="1"/>
    <col min="7" max="7" width="17" customWidth="1"/>
    <col min="8" max="8" width="20.21875" customWidth="1"/>
    <col min="9" max="9" width="29.44140625" customWidth="1"/>
  </cols>
  <sheetData>
    <row r="2" spans="1:9" ht="15" thickBot="1" x14ac:dyDescent="0.35"/>
    <row r="3" spans="1:9" ht="15" thickBot="1" x14ac:dyDescent="0.35">
      <c r="B3" s="37" t="s">
        <v>27</v>
      </c>
      <c r="C3" s="38"/>
      <c r="D3" s="38"/>
      <c r="E3" s="38"/>
      <c r="F3" s="38"/>
      <c r="G3" s="38"/>
      <c r="H3" s="38"/>
      <c r="I3" s="39"/>
    </row>
    <row r="4" spans="1:9" ht="30" customHeight="1" thickBot="1" x14ac:dyDescent="0.35">
      <c r="B4" s="40" t="s">
        <v>23</v>
      </c>
      <c r="C4" s="41"/>
      <c r="D4" s="42"/>
      <c r="E4" s="40" t="s">
        <v>26</v>
      </c>
      <c r="F4" s="41"/>
      <c r="G4" s="42"/>
      <c r="H4" s="43" t="s">
        <v>28</v>
      </c>
      <c r="I4" s="43" t="s">
        <v>29</v>
      </c>
    </row>
    <row r="5" spans="1:9" ht="14.4" customHeight="1" thickBot="1" x14ac:dyDescent="0.35">
      <c r="A5" s="49"/>
      <c r="B5" s="53"/>
      <c r="C5" s="51"/>
      <c r="D5" s="51"/>
      <c r="E5" s="50"/>
      <c r="F5" s="50"/>
      <c r="G5" s="50"/>
      <c r="H5" s="50"/>
      <c r="I5" s="52"/>
    </row>
    <row r="6" spans="1:9" x14ac:dyDescent="0.3">
      <c r="B6" s="3" t="s">
        <v>24</v>
      </c>
      <c r="C6" s="2"/>
      <c r="D6" s="2"/>
      <c r="E6" s="21">
        <v>2.1</v>
      </c>
      <c r="F6" s="22"/>
      <c r="G6" s="23"/>
      <c r="H6" s="24">
        <f>E6/$E$15</f>
        <v>0.28000000000000003</v>
      </c>
      <c r="I6" s="25">
        <f>H6</f>
        <v>0.28000000000000003</v>
      </c>
    </row>
    <row r="7" spans="1:9" x14ac:dyDescent="0.3">
      <c r="B7" s="3" t="s">
        <v>25</v>
      </c>
      <c r="C7" s="2"/>
      <c r="D7" s="2"/>
      <c r="E7" s="26">
        <v>0.5</v>
      </c>
      <c r="F7" s="27"/>
      <c r="G7" s="28"/>
      <c r="H7" s="29">
        <f t="shared" ref="H7:H14" si="0">E7/$E$15</f>
        <v>6.6666666666666666E-2</v>
      </c>
      <c r="I7" s="25">
        <f>SUM(I6+H7)</f>
        <v>0.34666666666666668</v>
      </c>
    </row>
    <row r="8" spans="1:9" x14ac:dyDescent="0.3">
      <c r="B8" s="3" t="s">
        <v>15</v>
      </c>
      <c r="C8" s="2"/>
      <c r="D8" s="2"/>
      <c r="E8" s="26">
        <v>0.3</v>
      </c>
      <c r="F8" s="27"/>
      <c r="G8" s="28"/>
      <c r="H8" s="29">
        <f t="shared" si="0"/>
        <v>0.04</v>
      </c>
      <c r="I8" s="25">
        <f t="shared" ref="I8:I14" si="1">SUM(I7+H8)</f>
        <v>0.38666666666666666</v>
      </c>
    </row>
    <row r="9" spans="1:9" x14ac:dyDescent="0.3">
      <c r="B9" s="3" t="s">
        <v>16</v>
      </c>
      <c r="C9" s="2"/>
      <c r="D9" s="2"/>
      <c r="E9" s="30">
        <v>0.9</v>
      </c>
      <c r="F9" s="31"/>
      <c r="G9" s="32"/>
      <c r="H9" s="29">
        <f t="shared" si="0"/>
        <v>0.12000000000000001</v>
      </c>
      <c r="I9" s="25">
        <f t="shared" si="1"/>
        <v>0.50666666666666671</v>
      </c>
    </row>
    <row r="10" spans="1:9" x14ac:dyDescent="0.3">
      <c r="B10" s="3" t="s">
        <v>17</v>
      </c>
      <c r="C10" s="2"/>
      <c r="D10" s="2"/>
      <c r="E10" s="30">
        <v>1.2</v>
      </c>
      <c r="F10" s="31"/>
      <c r="G10" s="32"/>
      <c r="H10" s="29">
        <f t="shared" si="0"/>
        <v>0.16</v>
      </c>
      <c r="I10" s="25">
        <f t="shared" si="1"/>
        <v>0.66666666666666674</v>
      </c>
    </row>
    <row r="11" spans="1:9" x14ac:dyDescent="0.3">
      <c r="B11" s="3" t="s">
        <v>18</v>
      </c>
      <c r="C11" s="2"/>
      <c r="D11" s="2"/>
      <c r="E11" s="30">
        <v>0.4</v>
      </c>
      <c r="F11" s="31"/>
      <c r="G11" s="32"/>
      <c r="H11" s="29">
        <f t="shared" si="0"/>
        <v>5.3333333333333337E-2</v>
      </c>
      <c r="I11" s="25">
        <f t="shared" si="1"/>
        <v>0.72000000000000008</v>
      </c>
    </row>
    <row r="12" spans="1:9" x14ac:dyDescent="0.3">
      <c r="B12" s="3" t="s">
        <v>19</v>
      </c>
      <c r="C12" s="2"/>
      <c r="D12" s="2"/>
      <c r="E12" s="30">
        <v>0.3</v>
      </c>
      <c r="F12" s="31"/>
      <c r="G12" s="32"/>
      <c r="H12" s="29">
        <f t="shared" si="0"/>
        <v>0.04</v>
      </c>
      <c r="I12" s="25">
        <f t="shared" si="1"/>
        <v>0.76000000000000012</v>
      </c>
    </row>
    <row r="13" spans="1:9" x14ac:dyDescent="0.3">
      <c r="B13" s="3" t="s">
        <v>20</v>
      </c>
      <c r="C13" s="2"/>
      <c r="D13" s="2"/>
      <c r="E13" s="30">
        <v>0.5</v>
      </c>
      <c r="F13" s="31"/>
      <c r="G13" s="32"/>
      <c r="H13" s="29">
        <f t="shared" si="0"/>
        <v>6.6666666666666666E-2</v>
      </c>
      <c r="I13" s="25">
        <f t="shared" si="1"/>
        <v>0.82666666666666677</v>
      </c>
    </row>
    <row r="14" spans="1:9" ht="15" thickBot="1" x14ac:dyDescent="0.35">
      <c r="B14" s="3" t="s">
        <v>21</v>
      </c>
      <c r="C14" s="2"/>
      <c r="D14" s="2"/>
      <c r="E14" s="33">
        <v>1.5</v>
      </c>
      <c r="F14" s="34"/>
      <c r="G14" s="35"/>
      <c r="H14" s="36">
        <f t="shared" si="0"/>
        <v>0.2</v>
      </c>
      <c r="I14" s="25">
        <f t="shared" si="1"/>
        <v>1.0266666666666668</v>
      </c>
    </row>
    <row r="15" spans="1:9" ht="15" thickBot="1" x14ac:dyDescent="0.35">
      <c r="B15" s="46" t="s">
        <v>22</v>
      </c>
      <c r="C15" s="47"/>
      <c r="D15" s="48"/>
      <c r="E15" s="44">
        <v>7.5</v>
      </c>
      <c r="F15" s="41"/>
      <c r="G15" s="42"/>
      <c r="H15" s="45">
        <f xml:space="preserve"> SUM(H6:H14)</f>
        <v>1.0266666666666668</v>
      </c>
      <c r="I15" s="19"/>
    </row>
  </sheetData>
  <mergeCells count="14">
    <mergeCell ref="E13:G13"/>
    <mergeCell ref="E14:G14"/>
    <mergeCell ref="E15:G15"/>
    <mergeCell ref="B3:I3"/>
    <mergeCell ref="B4:D4"/>
    <mergeCell ref="B15:D15"/>
    <mergeCell ref="E4:G4"/>
    <mergeCell ref="E6:G6"/>
    <mergeCell ref="E7:G7"/>
    <mergeCell ref="E8:G8"/>
    <mergeCell ref="E9:G9"/>
    <mergeCell ref="E10:G10"/>
    <mergeCell ref="E11:G11"/>
    <mergeCell ref="E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</dc:creator>
  <cp:lastModifiedBy>Nele</cp:lastModifiedBy>
  <dcterms:created xsi:type="dcterms:W3CDTF">2015-12-07T17:17:56Z</dcterms:created>
  <dcterms:modified xsi:type="dcterms:W3CDTF">2015-12-17T14:42:38Z</dcterms:modified>
</cp:coreProperties>
</file>